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 activeTab="1"/>
  </bookViews>
  <sheets>
    <sheet name="26.10" sheetId="8" r:id="rId1"/>
    <sheet name="26.10 (2)" sheetId="9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27" i="9" l="1"/>
  <c r="F27" i="9"/>
  <c r="E27" i="9"/>
  <c r="D27" i="9"/>
  <c r="F31" i="9" l="1"/>
  <c r="E31" i="9"/>
  <c r="D31" i="9"/>
  <c r="C31" i="9"/>
  <c r="G29" i="9"/>
  <c r="F29" i="9"/>
  <c r="E29" i="9"/>
  <c r="D29" i="9"/>
  <c r="G28" i="9"/>
  <c r="G35" i="9" s="1"/>
  <c r="F28" i="9"/>
  <c r="E28" i="9"/>
  <c r="D28" i="9"/>
  <c r="D35" i="9" s="1"/>
  <c r="C28" i="9"/>
  <c r="G25" i="9"/>
  <c r="F22" i="9"/>
  <c r="F25" i="9" s="1"/>
  <c r="E22" i="9"/>
  <c r="E25" i="9" s="1"/>
  <c r="D22" i="9"/>
  <c r="D25" i="9" s="1"/>
  <c r="G35" i="8"/>
  <c r="F35" i="8"/>
  <c r="E35" i="8"/>
  <c r="D35" i="8"/>
  <c r="G25" i="8"/>
  <c r="F25" i="8"/>
  <c r="E25" i="8"/>
  <c r="D25" i="8"/>
  <c r="E35" i="9" l="1"/>
  <c r="F35" i="9"/>
</calcChain>
</file>

<file path=xl/sharedStrings.xml><?xml version="1.0" encoding="utf-8"?>
<sst xmlns="http://schemas.openxmlformats.org/spreadsheetml/2006/main" count="76" uniqueCount="36">
  <si>
    <t>УТВЕРЖДАЮ:</t>
  </si>
  <si>
    <t>Индивидуальный предприниматель    __________________ О.В. Белоусов</t>
  </si>
  <si>
    <t>Меню приготавливаемых блюд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</si>
  <si>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</si>
  <si>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</si>
  <si>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</si>
  <si>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</si>
  <si>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</si>
  <si>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</si>
  <si>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</si>
  <si>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</si>
  <si>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</si>
  <si>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</si>
  <si>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</si>
  <si>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</si>
  <si>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</si>
  <si>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Чай с сахаром</t>
  </si>
  <si>
    <t>Фрукт (яблоко)</t>
  </si>
  <si>
    <t>итого за завтрак</t>
  </si>
  <si>
    <t>обед</t>
  </si>
  <si>
    <t>Хлеб ржано-пшеничный</t>
  </si>
  <si>
    <t>итого за обед</t>
  </si>
  <si>
    <t>Возрастная категория:  12 лет и старше</t>
  </si>
  <si>
    <t>четверг</t>
  </si>
  <si>
    <t>Запеканка из творога  с молоком сгущенным с сахаром</t>
  </si>
  <si>
    <t>Рассольник ленинградский на мясном бульоне</t>
  </si>
  <si>
    <t>Котлета рубленая из бройлер-цыплят</t>
  </si>
  <si>
    <t>Соус сметанный</t>
  </si>
  <si>
    <t>Рис припущенный</t>
  </si>
  <si>
    <t>Неделя 2           День 9</t>
  </si>
  <si>
    <t>150/30</t>
  </si>
  <si>
    <t>Компот из свежих фруктов и ягод</t>
  </si>
  <si>
    <t xml:space="preserve">Винегрет овощной </t>
  </si>
  <si>
    <t>100</t>
  </si>
  <si>
    <t>60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</si>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</sst>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4</xdr:col>
      <xdr:colOff>393954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478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0</xdr:rowOff>
    </xdr:from>
    <xdr:to>
      <xdr:col>5</xdr:col>
      <xdr:colOff>222504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324100" y="0"/>
          <a:ext cx="1403604" cy="1504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3;\Downloads\&#1052;&#1077;&#1085;&#1102;%20&#1087;&#1086;%20&#1076;&#1085;&#1103;&#1084;%20&#1058;&#1088;.&#1096;&#1082;.%2001-10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д.1 д.1"/>
      <sheetName val="нед.1 д.1 (2)"/>
      <sheetName val="нед.1 д.2"/>
      <sheetName val="нед.1 д.2 (2)"/>
      <sheetName val="нед.1 д.3"/>
      <sheetName val="нед.1 д.3 (2)"/>
      <sheetName val="нед.2 д.6"/>
      <sheetName val="нед.2 д.6 (2)"/>
      <sheetName val="нед.2 д.7 "/>
      <sheetName val="нед.2 д.7  (2)"/>
      <sheetName val="нед.2 д.8 "/>
      <sheetName val="нед.2 д.8  (2)"/>
      <sheetName val="нед.2 д.9"/>
      <sheetName val="нед.2 д.9 (2)"/>
      <sheetName val="нед.2 д.10"/>
      <sheetName val="нед.2 д.10 (2)"/>
      <sheetName val="2 сен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22.1</v>
          </cell>
          <cell r="E22">
            <v>17.48</v>
          </cell>
          <cell r="F22">
            <v>36.25</v>
          </cell>
        </row>
        <row r="27">
          <cell r="D27">
            <v>2.63</v>
          </cell>
          <cell r="E27">
            <v>6.34</v>
          </cell>
          <cell r="F27">
            <v>5.4</v>
          </cell>
          <cell r="G27">
            <v>102</v>
          </cell>
        </row>
        <row r="28">
          <cell r="C28">
            <v>200</v>
          </cell>
          <cell r="D28">
            <v>5.09</v>
          </cell>
          <cell r="E28">
            <v>7.12</v>
          </cell>
          <cell r="F28">
            <v>9.4499999999999993</v>
          </cell>
          <cell r="G28">
            <v>125.67</v>
          </cell>
        </row>
        <row r="29">
          <cell r="D29">
            <v>9.67</v>
          </cell>
          <cell r="E29">
            <v>12.08</v>
          </cell>
          <cell r="F29">
            <v>14.82</v>
          </cell>
          <cell r="G29">
            <v>140.85</v>
          </cell>
        </row>
        <row r="31">
          <cell r="C31">
            <v>150</v>
          </cell>
          <cell r="D31">
            <v>3.64</v>
          </cell>
          <cell r="E31">
            <v>4.3</v>
          </cell>
          <cell r="F31">
            <v>36.67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5"/>
  <sheetViews>
    <sheetView workbookViewId="0">
      <selection activeCell="A9" sqref="A9:G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35</v>
      </c>
      <c r="B9" s="5"/>
      <c r="C9" s="5"/>
      <c r="D9" s="5"/>
      <c r="H9" s="4"/>
    </row>
    <row r="13" spans="1:8" ht="15.75" x14ac:dyDescent="0.25">
      <c r="A13" s="52" t="s">
        <v>2</v>
      </c>
      <c r="B13" s="52"/>
      <c r="C13" s="52"/>
      <c r="D13" s="52"/>
      <c r="E13" s="52"/>
      <c r="F13" s="52"/>
      <c r="G13" s="52"/>
      <c r="H13" s="52"/>
    </row>
    <row r="14" spans="1:8" ht="15.75" x14ac:dyDescent="0.25">
      <c r="A14" s="53" t="s">
        <v>23</v>
      </c>
      <c r="B14" s="53"/>
      <c r="C14" s="53"/>
      <c r="D14" s="53"/>
      <c r="E14" s="53"/>
      <c r="F14" s="53"/>
      <c r="G14" s="53"/>
      <c r="H14" s="53"/>
    </row>
    <row r="15" spans="1:8" ht="15.75" x14ac:dyDescent="0.25">
      <c r="C15" s="54">
        <v>45225</v>
      </c>
      <c r="D15" s="54"/>
      <c r="E15" s="54"/>
    </row>
    <row r="16" spans="1:8" s="3" customFormat="1" ht="15.75" x14ac:dyDescent="0.25">
      <c r="A16" s="55" t="s">
        <v>3</v>
      </c>
      <c r="B16" s="55"/>
      <c r="C16" s="55"/>
      <c r="D16" s="55"/>
      <c r="E16" s="55"/>
      <c r="F16" s="55"/>
      <c r="G16" s="55"/>
      <c r="H16" s="55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56" t="s">
        <v>4</v>
      </c>
      <c r="B18" s="56" t="s">
        <v>5</v>
      </c>
      <c r="C18" s="56" t="s">
        <v>6</v>
      </c>
      <c r="D18" s="56" t="s">
        <v>7</v>
      </c>
      <c r="E18" s="56"/>
      <c r="F18" s="56"/>
      <c r="G18" s="11" t="s">
        <v>8</v>
      </c>
      <c r="H18" s="11" t="s">
        <v>9</v>
      </c>
      <c r="I18" s="12"/>
      <c r="J18" s="12"/>
    </row>
    <row r="19" spans="1:10" s="13" customFormat="1" x14ac:dyDescent="0.25">
      <c r="A19" s="56"/>
      <c r="B19" s="56"/>
      <c r="C19" s="56"/>
      <c r="D19" s="14" t="s">
        <v>10</v>
      </c>
      <c r="E19" s="14" t="s">
        <v>11</v>
      </c>
      <c r="F19" s="14" t="s">
        <v>12</v>
      </c>
      <c r="G19" s="15"/>
      <c r="H19" s="15"/>
    </row>
    <row r="20" spans="1:10" s="13" customFormat="1" ht="18.75" customHeight="1" x14ac:dyDescent="0.25">
      <c r="A20" s="47"/>
      <c r="B20" s="48"/>
      <c r="C20" s="48"/>
      <c r="D20" s="48"/>
      <c r="E20" s="48"/>
      <c r="F20" s="48"/>
      <c r="G20" s="48"/>
      <c r="H20" s="49"/>
    </row>
    <row r="21" spans="1:10" s="13" customFormat="1" ht="22.5" customHeight="1" x14ac:dyDescent="0.25">
      <c r="A21" s="43"/>
      <c r="B21" s="44" t="s">
        <v>17</v>
      </c>
      <c r="C21" s="23">
        <v>100</v>
      </c>
      <c r="D21" s="22">
        <v>0.4</v>
      </c>
      <c r="E21" s="22">
        <v>0.4</v>
      </c>
      <c r="F21" s="22">
        <v>9.8000000000000007</v>
      </c>
      <c r="G21" s="22">
        <v>47</v>
      </c>
      <c r="H21" s="17">
        <v>338</v>
      </c>
    </row>
    <row r="22" spans="1:10" s="13" customFormat="1" ht="51" x14ac:dyDescent="0.25">
      <c r="A22" s="50" t="s">
        <v>13</v>
      </c>
      <c r="B22" s="31" t="s">
        <v>24</v>
      </c>
      <c r="C22" s="21">
        <v>150</v>
      </c>
      <c r="D22" s="20">
        <v>22.1</v>
      </c>
      <c r="E22" s="20">
        <v>17.48</v>
      </c>
      <c r="F22" s="20">
        <v>36.25</v>
      </c>
      <c r="G22" s="20">
        <v>384.16</v>
      </c>
      <c r="H22" s="11">
        <v>223</v>
      </c>
    </row>
    <row r="23" spans="1:10" s="13" customFormat="1" x14ac:dyDescent="0.25">
      <c r="A23" s="51"/>
      <c r="B23" s="16" t="s">
        <v>16</v>
      </c>
      <c r="C23" s="21">
        <v>200</v>
      </c>
      <c r="D23" s="22">
        <v>0.53</v>
      </c>
      <c r="E23" s="22">
        <v>0</v>
      </c>
      <c r="F23" s="22">
        <v>9.4700000000000006</v>
      </c>
      <c r="G23" s="22">
        <v>60</v>
      </c>
      <c r="H23" s="17">
        <v>376</v>
      </c>
    </row>
    <row r="24" spans="1:10" s="13" customFormat="1" x14ac:dyDescent="0.25">
      <c r="A24" s="51"/>
      <c r="B24" s="18" t="s">
        <v>14</v>
      </c>
      <c r="C24" s="34">
        <v>40</v>
      </c>
      <c r="D24" s="35">
        <v>3.49</v>
      </c>
      <c r="E24" s="35">
        <v>0.55000000000000004</v>
      </c>
      <c r="F24" s="35">
        <v>23</v>
      </c>
      <c r="G24" s="35">
        <v>119.5</v>
      </c>
      <c r="H24" s="19" t="s">
        <v>15</v>
      </c>
    </row>
    <row r="25" spans="1:10" s="8" customFormat="1" ht="14.25" x14ac:dyDescent="0.2">
      <c r="A25" s="24" t="s">
        <v>18</v>
      </c>
      <c r="B25" s="25"/>
      <c r="C25" s="26">
        <v>500</v>
      </c>
      <c r="D25" s="27">
        <f t="shared" ref="D25:F25" si="0">D21+D22+D23+D24</f>
        <v>26.520000000000003</v>
      </c>
      <c r="E25" s="27">
        <f t="shared" si="0"/>
        <v>18.43</v>
      </c>
      <c r="F25" s="27">
        <f t="shared" si="0"/>
        <v>78.52</v>
      </c>
      <c r="G25" s="27">
        <f>G21+G22+G23+G24</f>
        <v>610.66000000000008</v>
      </c>
      <c r="H25" s="28"/>
    </row>
    <row r="26" spans="1:10" s="13" customFormat="1" x14ac:dyDescent="0.25">
      <c r="A26" s="24"/>
      <c r="B26" s="16"/>
      <c r="C26" s="15"/>
      <c r="D26" s="15"/>
      <c r="E26" s="15"/>
      <c r="F26" s="15"/>
      <c r="G26" s="15"/>
      <c r="H26" s="15"/>
    </row>
    <row r="27" spans="1:10" s="29" customFormat="1" ht="27.75" customHeight="1" x14ac:dyDescent="0.25">
      <c r="A27" s="50" t="s">
        <v>19</v>
      </c>
      <c r="B27" s="18" t="s">
        <v>32</v>
      </c>
      <c r="C27" s="41" t="s">
        <v>34</v>
      </c>
      <c r="D27" s="20">
        <v>2.63</v>
      </c>
      <c r="E27" s="20">
        <v>6.34</v>
      </c>
      <c r="F27" s="20">
        <v>5.4</v>
      </c>
      <c r="G27" s="45">
        <v>102</v>
      </c>
      <c r="H27" s="17">
        <v>69</v>
      </c>
    </row>
    <row r="28" spans="1:10" s="29" customFormat="1" ht="39.75" customHeight="1" x14ac:dyDescent="0.25">
      <c r="A28" s="51"/>
      <c r="B28" s="30" t="s">
        <v>25</v>
      </c>
      <c r="C28" s="23">
        <v>200</v>
      </c>
      <c r="D28" s="22">
        <v>5.09</v>
      </c>
      <c r="E28" s="22">
        <v>7.12</v>
      </c>
      <c r="F28" s="22">
        <v>9.4499999999999993</v>
      </c>
      <c r="G28" s="22">
        <v>125.67</v>
      </c>
      <c r="H28" s="17">
        <v>119</v>
      </c>
    </row>
    <row r="29" spans="1:10" s="13" customFormat="1" ht="30.75" customHeight="1" x14ac:dyDescent="0.25">
      <c r="A29" s="51"/>
      <c r="B29" s="16" t="s">
        <v>26</v>
      </c>
      <c r="C29" s="11">
        <v>80</v>
      </c>
      <c r="D29" s="11">
        <v>9.67</v>
      </c>
      <c r="E29" s="11">
        <v>12.08</v>
      </c>
      <c r="F29" s="11">
        <v>14.82</v>
      </c>
      <c r="G29" s="11">
        <v>140.85</v>
      </c>
      <c r="H29" s="11">
        <v>295</v>
      </c>
    </row>
    <row r="30" spans="1:10" s="13" customFormat="1" ht="17.25" customHeight="1" x14ac:dyDescent="0.25">
      <c r="A30" s="51"/>
      <c r="B30" s="16" t="s">
        <v>27</v>
      </c>
      <c r="C30" s="11">
        <v>20</v>
      </c>
      <c r="D30" s="11">
        <v>0.28000000000000003</v>
      </c>
      <c r="E30" s="42">
        <v>1</v>
      </c>
      <c r="F30" s="11">
        <v>1.17</v>
      </c>
      <c r="G30" s="11">
        <v>14.82</v>
      </c>
      <c r="H30" s="11">
        <v>330</v>
      </c>
    </row>
    <row r="31" spans="1:10" s="13" customFormat="1" ht="18.75" customHeight="1" x14ac:dyDescent="0.25">
      <c r="A31" s="51"/>
      <c r="B31" s="31" t="s">
        <v>28</v>
      </c>
      <c r="C31" s="32">
        <v>150</v>
      </c>
      <c r="D31" s="20">
        <v>3.64</v>
      </c>
      <c r="E31" s="20">
        <v>4.3</v>
      </c>
      <c r="F31" s="20">
        <v>36.67</v>
      </c>
      <c r="G31" s="20">
        <v>193.95</v>
      </c>
      <c r="H31" s="17">
        <v>305</v>
      </c>
    </row>
    <row r="32" spans="1:10" s="13" customFormat="1" ht="29.25" customHeight="1" x14ac:dyDescent="0.25">
      <c r="A32" s="51"/>
      <c r="B32" s="16" t="s">
        <v>31</v>
      </c>
      <c r="C32" s="23">
        <v>200</v>
      </c>
      <c r="D32" s="22">
        <v>0</v>
      </c>
      <c r="E32" s="22">
        <v>0</v>
      </c>
      <c r="F32" s="22">
        <v>21</v>
      </c>
      <c r="G32" s="22">
        <v>84</v>
      </c>
      <c r="H32" s="17" t="s">
        <v>15</v>
      </c>
    </row>
    <row r="33" spans="1:8" s="13" customFormat="1" x14ac:dyDescent="0.25">
      <c r="A33" s="51"/>
      <c r="B33" s="33" t="s">
        <v>14</v>
      </c>
      <c r="C33" s="34">
        <v>20</v>
      </c>
      <c r="D33" s="35">
        <v>1.39</v>
      </c>
      <c r="E33" s="35">
        <v>0.22</v>
      </c>
      <c r="F33" s="35">
        <v>9.1999999999999993</v>
      </c>
      <c r="G33" s="35">
        <v>47.8</v>
      </c>
      <c r="H33" s="17" t="s">
        <v>15</v>
      </c>
    </row>
    <row r="34" spans="1:8" s="13" customFormat="1" ht="25.5" x14ac:dyDescent="0.25">
      <c r="A34" s="51"/>
      <c r="B34" s="38" t="s">
        <v>20</v>
      </c>
      <c r="C34" s="39">
        <v>50</v>
      </c>
      <c r="D34" s="40">
        <v>3.25</v>
      </c>
      <c r="E34" s="40">
        <v>0.55000000000000004</v>
      </c>
      <c r="F34" s="40">
        <v>23.05</v>
      </c>
      <c r="G34" s="40">
        <v>114.95</v>
      </c>
      <c r="H34" s="17" t="s">
        <v>15</v>
      </c>
    </row>
    <row r="35" spans="1:8" s="13" customFormat="1" x14ac:dyDescent="0.25">
      <c r="A35" s="25" t="s">
        <v>21</v>
      </c>
      <c r="B35" s="16"/>
      <c r="C35" s="36">
        <v>810</v>
      </c>
      <c r="D35" s="37">
        <f t="shared" ref="D35:F35" si="1">D27+D28+D29+D31+D32+D33+D34+D30</f>
        <v>25.950000000000003</v>
      </c>
      <c r="E35" s="37">
        <f t="shared" si="1"/>
        <v>31.61</v>
      </c>
      <c r="F35" s="37">
        <f t="shared" si="1"/>
        <v>120.76</v>
      </c>
      <c r="G35" s="37">
        <f>G27+G28+G29+G31+G32+G33+G34+G30</f>
        <v>824.04000000000008</v>
      </c>
      <c r="H35" s="16"/>
    </row>
  </sheetData>
  <mergeCells count="11">
    <mergeCell ref="A20:H20"/>
    <mergeCell ref="A22:A24"/>
    <mergeCell ref="A27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96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5"/>
  <sheetViews>
    <sheetView tabSelected="1" workbookViewId="0">
      <selection activeCell="A9" sqref="A9:G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35</v>
      </c>
      <c r="B9" s="5"/>
      <c r="C9" s="5"/>
      <c r="D9" s="5"/>
      <c r="H9" s="4"/>
    </row>
    <row r="13" spans="1:8" ht="15.75" x14ac:dyDescent="0.25">
      <c r="A13" s="52" t="s">
        <v>2</v>
      </c>
      <c r="B13" s="52"/>
      <c r="C13" s="52"/>
      <c r="D13" s="52"/>
      <c r="E13" s="52"/>
      <c r="F13" s="52"/>
      <c r="G13" s="52"/>
      <c r="H13" s="52"/>
    </row>
    <row r="14" spans="1:8" ht="15.75" x14ac:dyDescent="0.25">
      <c r="A14" s="53" t="s">
        <v>23</v>
      </c>
      <c r="B14" s="53"/>
      <c r="C14" s="53"/>
      <c r="D14" s="53"/>
      <c r="E14" s="53"/>
      <c r="F14" s="53"/>
      <c r="G14" s="53"/>
      <c r="H14" s="53"/>
    </row>
    <row r="15" spans="1:8" ht="15.75" x14ac:dyDescent="0.25">
      <c r="C15" s="54">
        <v>45225</v>
      </c>
      <c r="D15" s="54"/>
      <c r="E15" s="54"/>
    </row>
    <row r="16" spans="1:8" s="3" customFormat="1" ht="15.75" x14ac:dyDescent="0.25">
      <c r="A16" s="57" t="s">
        <v>22</v>
      </c>
      <c r="B16" s="57"/>
      <c r="C16" s="57"/>
      <c r="D16" s="57"/>
      <c r="E16" s="57"/>
      <c r="F16" s="57"/>
      <c r="G16" s="57"/>
      <c r="H16" s="57"/>
    </row>
    <row r="17" spans="1:9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9" s="13" customFormat="1" ht="31.5" customHeight="1" x14ac:dyDescent="0.25">
      <c r="A18" s="56" t="s">
        <v>4</v>
      </c>
      <c r="B18" s="56" t="s">
        <v>5</v>
      </c>
      <c r="C18" s="56" t="s">
        <v>6</v>
      </c>
      <c r="D18" s="56" t="s">
        <v>7</v>
      </c>
      <c r="E18" s="56"/>
      <c r="F18" s="56"/>
      <c r="G18" s="11" t="s">
        <v>8</v>
      </c>
      <c r="H18" s="11" t="s">
        <v>9</v>
      </c>
      <c r="I18" s="12"/>
    </row>
    <row r="19" spans="1:9" s="13" customFormat="1" x14ac:dyDescent="0.25">
      <c r="A19" s="56"/>
      <c r="B19" s="56"/>
      <c r="C19" s="56"/>
      <c r="D19" s="14" t="s">
        <v>10</v>
      </c>
      <c r="E19" s="14" t="s">
        <v>11</v>
      </c>
      <c r="F19" s="14" t="s">
        <v>12</v>
      </c>
      <c r="G19" s="15"/>
      <c r="H19" s="15"/>
    </row>
    <row r="20" spans="1:9" s="13" customFormat="1" ht="30" customHeight="1" x14ac:dyDescent="0.25">
      <c r="A20" s="47" t="s">
        <v>29</v>
      </c>
      <c r="B20" s="48"/>
      <c r="C20" s="48"/>
      <c r="D20" s="48"/>
      <c r="E20" s="48"/>
      <c r="F20" s="48"/>
      <c r="G20" s="48"/>
      <c r="H20" s="49"/>
    </row>
    <row r="21" spans="1:9" s="13" customFormat="1" ht="24" customHeight="1" x14ac:dyDescent="0.25">
      <c r="A21" s="43"/>
      <c r="B21" s="44" t="s">
        <v>17</v>
      </c>
      <c r="C21" s="23">
        <v>100</v>
      </c>
      <c r="D21" s="22">
        <v>0.4</v>
      </c>
      <c r="E21" s="22">
        <v>0.4</v>
      </c>
      <c r="F21" s="22">
        <v>9.8000000000000007</v>
      </c>
      <c r="G21" s="22">
        <v>47</v>
      </c>
      <c r="H21" s="17">
        <v>338</v>
      </c>
    </row>
    <row r="22" spans="1:9" s="13" customFormat="1" ht="51" x14ac:dyDescent="0.25">
      <c r="A22" s="50" t="s">
        <v>13</v>
      </c>
      <c r="B22" s="31" t="s">
        <v>24</v>
      </c>
      <c r="C22" s="21" t="s">
        <v>30</v>
      </c>
      <c r="D22" s="22">
        <f>'[1]нед.2 д.9'!D22/150*190</f>
        <v>27.993333333333336</v>
      </c>
      <c r="E22" s="22">
        <f>'[1]нед.2 д.9'!E22/150*190</f>
        <v>22.141333333333336</v>
      </c>
      <c r="F22" s="22">
        <f>'[1]нед.2 д.9'!F22/150*190</f>
        <v>45.916666666666664</v>
      </c>
      <c r="G22" s="22">
        <v>460.94</v>
      </c>
      <c r="H22" s="11">
        <v>223</v>
      </c>
    </row>
    <row r="23" spans="1:9" s="13" customFormat="1" x14ac:dyDescent="0.25">
      <c r="A23" s="51"/>
      <c r="B23" s="16" t="s">
        <v>16</v>
      </c>
      <c r="C23" s="21">
        <v>200</v>
      </c>
      <c r="D23" s="22">
        <v>0.53</v>
      </c>
      <c r="E23" s="22">
        <v>0</v>
      </c>
      <c r="F23" s="22">
        <v>9.4700000000000006</v>
      </c>
      <c r="G23" s="22">
        <v>60</v>
      </c>
      <c r="H23" s="17">
        <v>376</v>
      </c>
    </row>
    <row r="24" spans="1:9" s="13" customFormat="1" x14ac:dyDescent="0.25">
      <c r="A24" s="51"/>
      <c r="B24" s="18" t="s">
        <v>14</v>
      </c>
      <c r="C24" s="34">
        <v>50</v>
      </c>
      <c r="D24" s="35">
        <v>3.49</v>
      </c>
      <c r="E24" s="35">
        <v>0.55000000000000004</v>
      </c>
      <c r="F24" s="35">
        <v>23</v>
      </c>
      <c r="G24" s="35">
        <v>119.5</v>
      </c>
      <c r="H24" s="19" t="s">
        <v>15</v>
      </c>
    </row>
    <row r="25" spans="1:9" s="8" customFormat="1" ht="14.25" x14ac:dyDescent="0.2">
      <c r="A25" s="24" t="s">
        <v>18</v>
      </c>
      <c r="B25" s="25"/>
      <c r="C25" s="26">
        <v>550</v>
      </c>
      <c r="D25" s="27">
        <f t="shared" ref="D25:F25" si="0">D21+D22+D23+D24</f>
        <v>32.413333333333334</v>
      </c>
      <c r="E25" s="27">
        <f t="shared" si="0"/>
        <v>23.091333333333335</v>
      </c>
      <c r="F25" s="27">
        <f t="shared" si="0"/>
        <v>88.186666666666667</v>
      </c>
      <c r="G25" s="27">
        <f>G21+G22+G23+G24</f>
        <v>687.44</v>
      </c>
      <c r="H25" s="28"/>
    </row>
    <row r="26" spans="1:9" s="13" customFormat="1" x14ac:dyDescent="0.25">
      <c r="A26" s="24"/>
      <c r="B26" s="16"/>
      <c r="C26" s="15"/>
      <c r="D26" s="15"/>
      <c r="E26" s="15"/>
      <c r="F26" s="15"/>
      <c r="G26" s="15"/>
      <c r="H26" s="15"/>
    </row>
    <row r="27" spans="1:9" s="29" customFormat="1" ht="24" customHeight="1" x14ac:dyDescent="0.25">
      <c r="A27" s="50" t="s">
        <v>19</v>
      </c>
      <c r="B27" s="18" t="s">
        <v>32</v>
      </c>
      <c r="C27" s="41" t="s">
        <v>33</v>
      </c>
      <c r="D27" s="20">
        <f>'[1]нед.2 д.9'!D27/80*110</f>
        <v>3.61625</v>
      </c>
      <c r="E27" s="20">
        <f>'[1]нед.2 д.9'!E27/80*110</f>
        <v>8.7174999999999994</v>
      </c>
      <c r="F27" s="20">
        <f>'[1]нед.2 д.9'!F27/80*110</f>
        <v>7.4250000000000007</v>
      </c>
      <c r="G27" s="20">
        <f>'[1]нед.2 д.9'!G27/80*110</f>
        <v>140.25</v>
      </c>
      <c r="H27" s="17">
        <v>69</v>
      </c>
    </row>
    <row r="28" spans="1:9" s="29" customFormat="1" ht="39.75" customHeight="1" x14ac:dyDescent="0.25">
      <c r="A28" s="51"/>
      <c r="B28" s="30" t="s">
        <v>25</v>
      </c>
      <c r="C28" s="23">
        <f>'[1]нед.2 д.9'!C28/200*250</f>
        <v>250</v>
      </c>
      <c r="D28" s="22">
        <f>'[1]нед.2 д.9'!D28/200*250</f>
        <v>6.3624999999999998</v>
      </c>
      <c r="E28" s="22">
        <f>'[1]нед.2 д.9'!E28/200*250</f>
        <v>8.9</v>
      </c>
      <c r="F28" s="22">
        <f>'[1]нед.2 д.9'!F28/200*250</f>
        <v>11.812499999999998</v>
      </c>
      <c r="G28" s="22">
        <f>'[1]нед.2 д.9'!G28/200*250</f>
        <v>157.08749999999998</v>
      </c>
      <c r="H28" s="17">
        <v>119</v>
      </c>
    </row>
    <row r="29" spans="1:9" s="13" customFormat="1" ht="30.75" customHeight="1" x14ac:dyDescent="0.25">
      <c r="A29" s="51"/>
      <c r="B29" s="16" t="s">
        <v>26</v>
      </c>
      <c r="C29" s="11">
        <v>100</v>
      </c>
      <c r="D29" s="42">
        <f>'[1]нед.2 д.9'!D29/90*100</f>
        <v>10.744444444444444</v>
      </c>
      <c r="E29" s="42">
        <f>'[1]нед.2 д.9'!E29/90*100</f>
        <v>13.422222222222221</v>
      </c>
      <c r="F29" s="42">
        <f>'[1]нед.2 д.9'!F29/90*100</f>
        <v>16.466666666666669</v>
      </c>
      <c r="G29" s="42">
        <f>'[1]нед.2 д.9'!G29/90*100</f>
        <v>156.5</v>
      </c>
      <c r="H29" s="11">
        <v>295</v>
      </c>
    </row>
    <row r="30" spans="1:9" s="13" customFormat="1" ht="17.25" customHeight="1" x14ac:dyDescent="0.25">
      <c r="A30" s="51"/>
      <c r="B30" s="16" t="s">
        <v>27</v>
      </c>
      <c r="C30" s="11">
        <v>20</v>
      </c>
      <c r="D30" s="11">
        <v>0.28000000000000003</v>
      </c>
      <c r="E30" s="42">
        <v>1</v>
      </c>
      <c r="F30" s="11">
        <v>1.17</v>
      </c>
      <c r="G30" s="11">
        <v>14.82</v>
      </c>
      <c r="H30" s="11">
        <v>330</v>
      </c>
    </row>
    <row r="31" spans="1:9" s="13" customFormat="1" ht="18.75" customHeight="1" x14ac:dyDescent="0.25">
      <c r="A31" s="51"/>
      <c r="B31" s="31" t="s">
        <v>28</v>
      </c>
      <c r="C31" s="32">
        <f>'[1]нед.2 д.9'!C31/150*180</f>
        <v>180</v>
      </c>
      <c r="D31" s="20">
        <f>'[1]нед.2 д.9'!D31/150*180</f>
        <v>4.3680000000000003</v>
      </c>
      <c r="E31" s="20">
        <f>'[1]нед.2 д.9'!E31/150*180</f>
        <v>5.16</v>
      </c>
      <c r="F31" s="20">
        <f>'[1]нед.2 д.9'!F31/150*180</f>
        <v>44.003999999999998</v>
      </c>
      <c r="G31" s="32">
        <v>230.74</v>
      </c>
      <c r="H31" s="17">
        <v>305</v>
      </c>
    </row>
    <row r="32" spans="1:9" s="13" customFormat="1" ht="29.25" customHeight="1" x14ac:dyDescent="0.25">
      <c r="A32" s="51"/>
      <c r="B32" s="16" t="s">
        <v>31</v>
      </c>
      <c r="C32" s="23">
        <v>200</v>
      </c>
      <c r="D32" s="22">
        <v>0</v>
      </c>
      <c r="E32" s="22">
        <v>0</v>
      </c>
      <c r="F32" s="22">
        <v>21</v>
      </c>
      <c r="G32" s="22">
        <v>84</v>
      </c>
      <c r="H32" s="17" t="s">
        <v>15</v>
      </c>
    </row>
    <row r="33" spans="1:10" s="13" customFormat="1" x14ac:dyDescent="0.25">
      <c r="A33" s="51"/>
      <c r="B33" s="33" t="s">
        <v>14</v>
      </c>
      <c r="C33" s="34">
        <v>20</v>
      </c>
      <c r="D33" s="35">
        <v>1.39</v>
      </c>
      <c r="E33" s="35">
        <v>0.22</v>
      </c>
      <c r="F33" s="35">
        <v>9.1999999999999993</v>
      </c>
      <c r="G33" s="35">
        <v>47.8</v>
      </c>
      <c r="H33" s="17" t="s">
        <v>15</v>
      </c>
    </row>
    <row r="34" spans="1:10" s="13" customFormat="1" ht="27.75" customHeight="1" x14ac:dyDescent="0.25">
      <c r="A34" s="51"/>
      <c r="B34" s="38" t="s">
        <v>20</v>
      </c>
      <c r="C34" s="39">
        <v>50</v>
      </c>
      <c r="D34" s="40">
        <v>3.25</v>
      </c>
      <c r="E34" s="40">
        <v>0.55000000000000004</v>
      </c>
      <c r="F34" s="40">
        <v>23.05</v>
      </c>
      <c r="G34" s="40">
        <v>114.95</v>
      </c>
      <c r="H34" s="17" t="s">
        <v>15</v>
      </c>
    </row>
    <row r="35" spans="1:10" s="13" customFormat="1" x14ac:dyDescent="0.25">
      <c r="A35" s="25" t="s">
        <v>21</v>
      </c>
      <c r="B35" s="16"/>
      <c r="C35" s="36">
        <v>930</v>
      </c>
      <c r="D35" s="37">
        <f t="shared" ref="D35:F35" si="1">D27+D28+D29+D31+D32+D33+D34+D30</f>
        <v>30.011194444444449</v>
      </c>
      <c r="E35" s="37">
        <f t="shared" si="1"/>
        <v>37.969722222222217</v>
      </c>
      <c r="F35" s="37">
        <f t="shared" si="1"/>
        <v>134.12816666666666</v>
      </c>
      <c r="G35" s="37">
        <f>G27+G28+G29+G31+G32+G33+G34+G30</f>
        <v>946.14750000000004</v>
      </c>
      <c r="H35" s="16"/>
      <c r="J35" s="46"/>
    </row>
  </sheetData>
  <mergeCells count="11">
    <mergeCell ref="A20:H20"/>
    <mergeCell ref="A22:A24"/>
    <mergeCell ref="A27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26.10</vt:lpstr>
      <vt:lpstr>26.10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2023-10-23T09:41:30Z</dcterms:modified>
</cp:coreProperties>
</file>